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5625" activeTab="1"/>
  </bookViews>
  <sheets>
    <sheet name="Months" sheetId="1" r:id="rId1"/>
    <sheet name="Yea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D11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J8" i="2"/>
  <c r="I8" i="2"/>
  <c r="H8" i="2"/>
  <c r="G8" i="2"/>
  <c r="F8" i="2"/>
  <c r="E8" i="2"/>
  <c r="D8" i="2"/>
  <c r="J7" i="2"/>
  <c r="I7" i="2"/>
  <c r="H7" i="2"/>
  <c r="G7" i="2"/>
  <c r="F7" i="2"/>
  <c r="E7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J3" i="2"/>
  <c r="I3" i="2"/>
  <c r="H3" i="2"/>
  <c r="G3" i="2"/>
  <c r="F3" i="2"/>
  <c r="E3" i="2"/>
  <c r="D3" i="2"/>
  <c r="J2" i="2"/>
  <c r="I2" i="2"/>
  <c r="H2" i="2"/>
  <c r="G2" i="2"/>
  <c r="F2" i="2"/>
  <c r="E2" i="2"/>
  <c r="D2" i="2"/>
  <c r="K9" i="2"/>
  <c r="K8" i="2"/>
  <c r="C9" i="2"/>
  <c r="C11" i="2"/>
  <c r="C10" i="2"/>
  <c r="C8" i="2"/>
  <c r="C7" i="2"/>
  <c r="C6" i="2"/>
  <c r="C5" i="2"/>
  <c r="C4" i="2"/>
  <c r="C3" i="2"/>
  <c r="C2" i="2"/>
  <c r="D2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  <c r="E2" i="1"/>
  <c r="C2" i="1"/>
  <c r="G7" i="1"/>
  <c r="G5" i="1"/>
  <c r="G3" i="1"/>
  <c r="F7" i="1"/>
  <c r="H6" i="1"/>
  <c r="F5" i="1"/>
  <c r="H4" i="1"/>
  <c r="F3" i="1"/>
  <c r="H2" i="1"/>
  <c r="G6" i="1"/>
  <c r="G4" i="1"/>
  <c r="G2" i="1"/>
  <c r="H7" i="1"/>
  <c r="F6" i="1"/>
  <c r="H5" i="1"/>
  <c r="F4" i="1"/>
  <c r="H3" i="1"/>
  <c r="F2" i="1"/>
</calcChain>
</file>

<file path=xl/sharedStrings.xml><?xml version="1.0" encoding="utf-8"?>
<sst xmlns="http://schemas.openxmlformats.org/spreadsheetml/2006/main" count="18" uniqueCount="16">
  <si>
    <t>From Date</t>
  </si>
  <si>
    <t>To Date</t>
  </si>
  <si>
    <t>Formula in Column C</t>
  </si>
  <si>
    <t>Formula in Column D</t>
  </si>
  <si>
    <t>Formula in Column E</t>
  </si>
  <si>
    <t>Duration in Months
"Difference in Dates / 30"</t>
  </si>
  <si>
    <t>Duration in Months
"Difference in Dates / (365/12)"</t>
  </si>
  <si>
    <t>Duration in Months
"DATEDIF"</t>
  </si>
  <si>
    <t>Duration in Years
"DATEDIF"</t>
  </si>
  <si>
    <t>Duration in Years
"Difference in Dates / 360"</t>
  </si>
  <si>
    <t>Duration in Years
"Difference in Dates / 365"</t>
  </si>
  <si>
    <t>YEARFRAC
Basis = 0
US (NASD) 30/360</t>
  </si>
  <si>
    <t>YEARFRAC
Basis = 1
Actual/actual</t>
  </si>
  <si>
    <t>YEARFRAC
Basis = 2
Actual/360</t>
  </si>
  <si>
    <t>YEARFRAC
Basis = 3
Actual/365</t>
  </si>
  <si>
    <t>YEARFRAC
Basis = 4
European 30/360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</si>
</sst>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0" xfId="0" applyNumberFormat="1"/>
    <xf numFmtId="2" fontId="0" fillId="5" borderId="0" xfId="0" applyNumberFormat="1" applyFill="1"/>
    <xf numFmtId="2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7"/>
    </sheetView>
  </sheetViews>
  <sheetFormatPr defaultRowHeight="15" x14ac:dyDescent="0.25"/>
  <cols>
    <col min="1" max="1" width="10.140625" bestFit="1" customWidth="1"/>
    <col min="2" max="2" width="8.7109375" bestFit="1" customWidth="1"/>
    <col min="3" max="3" width="10.85546875" customWidth="1"/>
    <col min="4" max="4" width="15.140625" customWidth="1"/>
    <col min="5" max="5" width="14.5703125" customWidth="1"/>
    <col min="6" max="6" width="22.28515625" bestFit="1" customWidth="1"/>
    <col min="7" max="7" width="23.5703125" customWidth="1"/>
    <col min="8" max="8" width="19" bestFit="1" customWidth="1"/>
  </cols>
  <sheetData>
    <row r="1" spans="1:8" ht="75" x14ac:dyDescent="0.25">
      <c r="A1" s="1" t="s">
        <v>0</v>
      </c>
      <c r="B1" s="1" t="s">
        <v>1</v>
      </c>
      <c r="C1" s="2" t="s">
        <v>7</v>
      </c>
      <c r="D1" s="2" t="s">
        <v>5</v>
      </c>
      <c r="E1" s="2" t="s">
        <v>6</v>
      </c>
      <c r="F1" s="3" t="s">
        <v>2</v>
      </c>
      <c r="G1" s="3" t="s">
        <v>3</v>
      </c>
      <c r="H1" s="3" t="s">
        <v>4</v>
      </c>
    </row>
    <row r="2" spans="1:8" x14ac:dyDescent="0.25">
      <c r="A2" s="4">
        <v>41552</v>
      </c>
      <c r="B2" s="4">
        <v>41578</v>
      </c>
      <c r="C2" s="5">
        <f>DATEDIF($A$2,B2,"m")</f>
        <v>0</v>
      </c>
      <c r="D2" s="6">
        <f>(B2-$A$2)/30</f>
        <v>0.8666666666666667</v>
      </c>
      <c r="E2" s="6">
        <f>(B2-$A$2)/(365/12)</f>
        <v>0.85479452054794514</v>
      </c>
      <c r="F2" s="6" t="str">
        <f ca="1">_xlfn.FORMULATEXT(C2)</f>
        <v>=DATEDIF($A$2,B2,"m")</v>
      </c>
      <c r="G2" s="6" t="str">
        <f t="shared" ref="G2:H7" ca="1" si="0">_xlfn.FORMULATEXT(D2)</f>
        <v>=(B2-$A$2)/30</v>
      </c>
      <c r="H2" s="6" t="str">
        <f t="shared" ca="1" si="0"/>
        <v>=(B2-$A$2)/(365/12)</v>
      </c>
    </row>
    <row r="3" spans="1:8" x14ac:dyDescent="0.25">
      <c r="B3" s="4">
        <v>41582</v>
      </c>
      <c r="C3" s="5">
        <f t="shared" ref="C3:C7" si="1">DATEDIF($A$2,B3,"m")</f>
        <v>0</v>
      </c>
      <c r="D3" s="6">
        <f t="shared" ref="D3:D7" si="2">(B3-$A$2)/30</f>
        <v>1</v>
      </c>
      <c r="E3" s="6">
        <f t="shared" ref="E3:E7" si="3">(B3-$A$2)/(365/12)</f>
        <v>0.98630136986301364</v>
      </c>
      <c r="F3" s="6" t="str">
        <f t="shared" ref="F3:F7" ca="1" si="4">_xlfn.FORMULATEXT(C3)</f>
        <v>=DATEDIF($A$2,B3,"m")</v>
      </c>
      <c r="G3" s="6" t="str">
        <f t="shared" ca="1" si="0"/>
        <v>=(B3-$A$2)/30</v>
      </c>
      <c r="H3" s="6" t="str">
        <f t="shared" ca="1" si="0"/>
        <v>=(B3-$A$2)/(365/12)</v>
      </c>
    </row>
    <row r="4" spans="1:8" x14ac:dyDescent="0.25">
      <c r="B4" s="4">
        <v>41583</v>
      </c>
      <c r="C4" s="5">
        <f t="shared" si="1"/>
        <v>1</v>
      </c>
      <c r="D4" s="6">
        <f t="shared" si="2"/>
        <v>1.0333333333333334</v>
      </c>
      <c r="E4" s="6">
        <f t="shared" si="3"/>
        <v>1.0191780821917809</v>
      </c>
      <c r="F4" s="6" t="str">
        <f t="shared" ca="1" si="4"/>
        <v>=DATEDIF($A$2,B4,"m")</v>
      </c>
      <c r="G4" s="6" t="str">
        <f t="shared" ca="1" si="0"/>
        <v>=(B4-$A$2)/30</v>
      </c>
      <c r="H4" s="6" t="str">
        <f t="shared" ca="1" si="0"/>
        <v>=(B4-$A$2)/(365/12)</v>
      </c>
    </row>
    <row r="5" spans="1:8" x14ac:dyDescent="0.25">
      <c r="B5" s="4">
        <v>41916</v>
      </c>
      <c r="C5" s="5">
        <f t="shared" si="1"/>
        <v>11</v>
      </c>
      <c r="D5" s="6">
        <f t="shared" si="2"/>
        <v>12.133333333333333</v>
      </c>
      <c r="E5" s="6">
        <f t="shared" si="3"/>
        <v>11.967123287671232</v>
      </c>
      <c r="F5" s="6" t="str">
        <f t="shared" ca="1" si="4"/>
        <v>=DATEDIF($A$2,B5,"m")</v>
      </c>
      <c r="G5" s="6" t="str">
        <f t="shared" ca="1" si="0"/>
        <v>=(B5-$A$2)/30</v>
      </c>
      <c r="H5" s="6" t="str">
        <f t="shared" ca="1" si="0"/>
        <v>=(B5-$A$2)/(365/12)</v>
      </c>
    </row>
    <row r="6" spans="1:8" x14ac:dyDescent="0.25">
      <c r="B6" s="4">
        <v>41917</v>
      </c>
      <c r="C6" s="5">
        <f t="shared" si="1"/>
        <v>12</v>
      </c>
      <c r="D6" s="6">
        <f t="shared" si="2"/>
        <v>12.166666666666666</v>
      </c>
      <c r="E6" s="6">
        <f t="shared" si="3"/>
        <v>12</v>
      </c>
      <c r="F6" s="6" t="str">
        <f t="shared" ca="1" si="4"/>
        <v>=DATEDIF($A$2,B6,"m")</v>
      </c>
      <c r="G6" s="6" t="str">
        <f t="shared" ca="1" si="0"/>
        <v>=(B6-$A$2)/30</v>
      </c>
      <c r="H6" s="6" t="str">
        <f t="shared" ca="1" si="0"/>
        <v>=(B6-$A$2)/(365/12)</v>
      </c>
    </row>
    <row r="7" spans="1:8" x14ac:dyDescent="0.25">
      <c r="B7" s="4">
        <v>41940</v>
      </c>
      <c r="C7" s="5">
        <f t="shared" si="1"/>
        <v>12</v>
      </c>
      <c r="D7" s="6">
        <f t="shared" si="2"/>
        <v>12.933333333333334</v>
      </c>
      <c r="E7" s="6">
        <f t="shared" si="3"/>
        <v>12.756164383561643</v>
      </c>
      <c r="F7" s="6" t="str">
        <f t="shared" ca="1" si="4"/>
        <v>=DATEDIF($A$2,B7,"m")</v>
      </c>
      <c r="G7" s="6" t="str">
        <f t="shared" ca="1" si="0"/>
        <v>=(B7-$A$2)/30</v>
      </c>
      <c r="H7" s="6" t="str">
        <f t="shared" ca="1" si="0"/>
        <v>=(B7-$A$2)/(365/12)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2" sqref="J12"/>
    </sheetView>
  </sheetViews>
  <sheetFormatPr defaultRowHeight="15" x14ac:dyDescent="0.25"/>
  <cols>
    <col min="3" max="3" width="11.42578125" customWidth="1"/>
    <col min="4" max="4" width="16" customWidth="1"/>
    <col min="5" max="11" width="14.85546875" customWidth="1"/>
  </cols>
  <sheetData>
    <row r="1" spans="1:11" ht="60" x14ac:dyDescent="0.25">
      <c r="A1" s="1" t="s">
        <v>0</v>
      </c>
      <c r="B1" s="1" t="s">
        <v>1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</row>
    <row r="2" spans="1:11" x14ac:dyDescent="0.25">
      <c r="A2" s="4">
        <v>41552</v>
      </c>
      <c r="B2" s="4">
        <v>42281</v>
      </c>
      <c r="C2" s="5">
        <f>DATEDIF($A$2,B2,"y")</f>
        <v>1</v>
      </c>
      <c r="D2" s="7">
        <f>(B2-A2)/360</f>
        <v>2.0249999999999999</v>
      </c>
      <c r="E2" s="8">
        <f>(B2-A2)/365</f>
        <v>1.9972602739726026</v>
      </c>
      <c r="F2" s="6">
        <f>YEARFRAC(A2,B2,0)</f>
        <v>1.9972222222222222</v>
      </c>
      <c r="G2" s="6">
        <f>YEARFRAC(A2,B2,1)</f>
        <v>1.9972602739726026</v>
      </c>
      <c r="H2" s="7">
        <f>YEARFRAC(A2,B2,2)</f>
        <v>2.0249999999999999</v>
      </c>
      <c r="I2" s="8">
        <f>YEARFRAC(A2,B2,3)</f>
        <v>1.9972602739726026</v>
      </c>
      <c r="J2" s="6">
        <f>YEARFRAC(A2,B2,4)</f>
        <v>1.9972222222222222</v>
      </c>
      <c r="K2" s="6"/>
    </row>
    <row r="3" spans="1:11" x14ac:dyDescent="0.25">
      <c r="A3" s="4">
        <v>41552</v>
      </c>
      <c r="B3" s="4">
        <v>42648</v>
      </c>
      <c r="C3" s="5">
        <f t="shared" ref="C3:C10" si="0">DATEDIF($A$2,B3,"y")</f>
        <v>3</v>
      </c>
      <c r="D3" s="7">
        <f t="shared" ref="D3:D11" si="1">(B3-A3)/360</f>
        <v>3.0444444444444443</v>
      </c>
      <c r="E3" s="8">
        <f t="shared" ref="E3:E11" si="2">(B3-A3)/365</f>
        <v>3.0027397260273974</v>
      </c>
      <c r="F3" s="6">
        <f t="shared" ref="F3:F11" si="3">YEARFRAC(A3,B3,0)</f>
        <v>3</v>
      </c>
      <c r="G3" s="6">
        <f t="shared" ref="G3:G11" si="4">YEARFRAC(A3,B3,1)</f>
        <v>3.0006844626967832</v>
      </c>
      <c r="H3" s="7">
        <f t="shared" ref="H3:H11" si="5">YEARFRAC(A3,B3,2)</f>
        <v>3.0444444444444443</v>
      </c>
      <c r="I3" s="8">
        <f t="shared" ref="I3:I11" si="6">YEARFRAC(A3,B3,3)</f>
        <v>3.0027397260273974</v>
      </c>
      <c r="J3" s="6">
        <f t="shared" ref="J3:J11" si="7">YEARFRAC(A3,B3,4)</f>
        <v>3</v>
      </c>
      <c r="K3" s="6"/>
    </row>
    <row r="4" spans="1:11" x14ac:dyDescent="0.25">
      <c r="A4" s="4">
        <v>41552</v>
      </c>
      <c r="B4" s="4">
        <v>43044</v>
      </c>
      <c r="C4" s="5">
        <f t="shared" si="0"/>
        <v>4</v>
      </c>
      <c r="D4" s="7">
        <f t="shared" si="1"/>
        <v>4.1444444444444448</v>
      </c>
      <c r="E4" s="8">
        <f t="shared" si="2"/>
        <v>4.087671232876712</v>
      </c>
      <c r="F4" s="6">
        <f t="shared" si="3"/>
        <v>4.083333333333333</v>
      </c>
      <c r="G4" s="6">
        <f t="shared" si="4"/>
        <v>4.0854326396495075</v>
      </c>
      <c r="H4" s="7">
        <f t="shared" si="5"/>
        <v>4.1444444444444448</v>
      </c>
      <c r="I4" s="8">
        <f t="shared" si="6"/>
        <v>4.087671232876712</v>
      </c>
      <c r="J4" s="6">
        <f t="shared" si="7"/>
        <v>4.083333333333333</v>
      </c>
      <c r="K4" s="6"/>
    </row>
    <row r="5" spans="1:11" x14ac:dyDescent="0.25">
      <c r="A5" s="4">
        <v>41552</v>
      </c>
      <c r="B5" s="4">
        <v>43073</v>
      </c>
      <c r="C5" s="5">
        <f t="shared" si="0"/>
        <v>4</v>
      </c>
      <c r="D5" s="7">
        <f t="shared" si="1"/>
        <v>4.2249999999999996</v>
      </c>
      <c r="E5" s="8">
        <f t="shared" si="2"/>
        <v>4.1671232876712327</v>
      </c>
      <c r="F5" s="6">
        <f t="shared" si="3"/>
        <v>4.1638888888888888</v>
      </c>
      <c r="G5" s="6">
        <f t="shared" si="4"/>
        <v>4.1648411829134719</v>
      </c>
      <c r="H5" s="7">
        <f t="shared" si="5"/>
        <v>4.2249999999999996</v>
      </c>
      <c r="I5" s="8">
        <f t="shared" si="6"/>
        <v>4.1671232876712327</v>
      </c>
      <c r="J5" s="6">
        <f t="shared" si="7"/>
        <v>4.1638888888888888</v>
      </c>
      <c r="K5" s="6"/>
    </row>
    <row r="6" spans="1:11" x14ac:dyDescent="0.25">
      <c r="A6" s="4">
        <v>41552</v>
      </c>
      <c r="B6" s="4">
        <v>43348</v>
      </c>
      <c r="C6" s="5">
        <f t="shared" si="0"/>
        <v>4</v>
      </c>
      <c r="D6" s="7">
        <f t="shared" si="1"/>
        <v>4.9888888888888889</v>
      </c>
      <c r="E6" s="8">
        <f t="shared" si="2"/>
        <v>4.9205479452054792</v>
      </c>
      <c r="F6" s="6">
        <f t="shared" si="3"/>
        <v>4.916666666666667</v>
      </c>
      <c r="G6" s="6">
        <f t="shared" si="4"/>
        <v>4.9183021451392053</v>
      </c>
      <c r="H6" s="7">
        <f t="shared" si="5"/>
        <v>4.9888888888888889</v>
      </c>
      <c r="I6" s="8">
        <f t="shared" si="6"/>
        <v>4.9205479452054792</v>
      </c>
      <c r="J6" s="6">
        <f t="shared" si="7"/>
        <v>4.916666666666667</v>
      </c>
      <c r="K6" s="6"/>
    </row>
    <row r="7" spans="1:11" x14ac:dyDescent="0.25">
      <c r="A7" s="4">
        <v>41552</v>
      </c>
      <c r="B7" s="4">
        <v>43401</v>
      </c>
      <c r="C7" s="5">
        <f t="shared" si="0"/>
        <v>5</v>
      </c>
      <c r="D7" s="7">
        <f t="shared" si="1"/>
        <v>5.1361111111111111</v>
      </c>
      <c r="E7" s="8">
        <f t="shared" si="2"/>
        <v>5.065753424657534</v>
      </c>
      <c r="F7" s="6">
        <f t="shared" si="3"/>
        <v>5.0638888888888891</v>
      </c>
      <c r="G7" s="6">
        <f t="shared" si="4"/>
        <v>5.0634413509812868</v>
      </c>
      <c r="H7" s="7">
        <f t="shared" si="5"/>
        <v>5.1361111111111111</v>
      </c>
      <c r="I7" s="8">
        <f t="shared" si="6"/>
        <v>5.065753424657534</v>
      </c>
      <c r="J7" s="6">
        <f t="shared" si="7"/>
        <v>5.0638888888888891</v>
      </c>
      <c r="K7" s="6"/>
    </row>
    <row r="8" spans="1:11" x14ac:dyDescent="0.25">
      <c r="A8" s="4">
        <v>42401</v>
      </c>
      <c r="B8" s="4">
        <v>42644</v>
      </c>
      <c r="C8" s="5">
        <f>DATEDIF($A$8,B8,"y")</f>
        <v>0</v>
      </c>
      <c r="D8" s="7">
        <f t="shared" si="1"/>
        <v>0.67500000000000004</v>
      </c>
      <c r="E8" s="8">
        <f t="shared" si="2"/>
        <v>0.66575342465753429</v>
      </c>
      <c r="F8" s="6">
        <f t="shared" si="3"/>
        <v>0.66666666666666663</v>
      </c>
      <c r="G8" s="11">
        <f t="shared" si="4"/>
        <v>0.66393442622950816</v>
      </c>
      <c r="H8" s="7">
        <f t="shared" si="5"/>
        <v>0.67500000000000004</v>
      </c>
      <c r="I8" s="8">
        <f t="shared" si="6"/>
        <v>0.66575342465753429</v>
      </c>
      <c r="J8" s="6">
        <f t="shared" si="7"/>
        <v>0.66666666666666663</v>
      </c>
      <c r="K8" s="10">
        <f>(B8-A8)/366</f>
        <v>0.66393442622950816</v>
      </c>
    </row>
    <row r="9" spans="1:11" x14ac:dyDescent="0.25">
      <c r="A9" s="4">
        <v>42736</v>
      </c>
      <c r="B9" s="4">
        <v>43084</v>
      </c>
      <c r="C9" s="5">
        <f>DATEDIF($A$8,B9,"y")</f>
        <v>1</v>
      </c>
      <c r="D9" s="7">
        <f t="shared" si="1"/>
        <v>0.96666666666666667</v>
      </c>
      <c r="E9" s="8">
        <f t="shared" si="2"/>
        <v>0.95342465753424654</v>
      </c>
      <c r="F9" s="6">
        <f t="shared" si="3"/>
        <v>0.9555555555555556</v>
      </c>
      <c r="G9" s="11">
        <f t="shared" si="4"/>
        <v>0.95342465753424654</v>
      </c>
      <c r="H9" s="7">
        <f t="shared" si="5"/>
        <v>0.96666666666666667</v>
      </c>
      <c r="I9" s="8">
        <f t="shared" si="6"/>
        <v>0.95342465753424654</v>
      </c>
      <c r="J9" s="6">
        <f t="shared" si="7"/>
        <v>0.9555555555555556</v>
      </c>
      <c r="K9" s="10">
        <f>(B9-A9)/365</f>
        <v>0.95342465753424654</v>
      </c>
    </row>
    <row r="10" spans="1:11" x14ac:dyDescent="0.25">
      <c r="A10" s="4">
        <v>42370</v>
      </c>
      <c r="B10" s="4">
        <v>42735</v>
      </c>
      <c r="C10" s="5">
        <f>DATEDIF($A$10,B10,"y")</f>
        <v>0</v>
      </c>
      <c r="D10" s="7">
        <f t="shared" si="1"/>
        <v>1.0138888888888888</v>
      </c>
      <c r="E10" s="8">
        <f t="shared" si="2"/>
        <v>1</v>
      </c>
      <c r="F10" s="6">
        <f t="shared" si="3"/>
        <v>1</v>
      </c>
      <c r="G10" s="6">
        <f t="shared" si="4"/>
        <v>0.99726775956284153</v>
      </c>
      <c r="H10" s="7">
        <f t="shared" si="5"/>
        <v>1.0138888888888888</v>
      </c>
      <c r="I10" s="8">
        <f t="shared" si="6"/>
        <v>1</v>
      </c>
      <c r="J10" s="6">
        <f t="shared" si="7"/>
        <v>0.99722222222222223</v>
      </c>
      <c r="K10" s="9"/>
    </row>
    <row r="11" spans="1:11" x14ac:dyDescent="0.25">
      <c r="A11" s="4">
        <v>42370</v>
      </c>
      <c r="B11" s="4">
        <v>42736</v>
      </c>
      <c r="C11" s="5">
        <f>DATEDIF($A$10,B11,"y")</f>
        <v>1</v>
      </c>
      <c r="D11" s="7">
        <f t="shared" si="1"/>
        <v>1.0166666666666666</v>
      </c>
      <c r="E11" s="8">
        <f t="shared" si="2"/>
        <v>1.0027397260273974</v>
      </c>
      <c r="F11" s="6">
        <f t="shared" si="3"/>
        <v>1</v>
      </c>
      <c r="G11" s="6">
        <f t="shared" si="4"/>
        <v>1</v>
      </c>
      <c r="H11" s="7">
        <f t="shared" si="5"/>
        <v>1.0166666666666666</v>
      </c>
      <c r="I11" s="8">
        <f t="shared" si="6"/>
        <v>1.0027397260273974</v>
      </c>
      <c r="J11" s="6">
        <f t="shared" si="7"/>
        <v>1</v>
      </c>
      <c r="K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Months</vt:lpstr>
      <vt:lpstr>Years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2014-10-22T09:22:01Z</dcterms:created>
  <dcterms:modified xsi:type="dcterms:W3CDTF">2014-10-22T10:53:26Z</dcterms:modified>
</cp:coreProperties>
</file>