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 activeTab="1"/>
  </bookViews>
  <sheets>
    <sheet name="CEILING" sheetId="1" r:id="rId1"/>
    <sheet name="WEEKDAY" sheetId="3" r:id="rId2"/>
    <sheet name="CHOOS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3" l="1"/>
  <c r="O2" i="3"/>
  <c r="O3" i="3" s="1"/>
  <c r="N2" i="3"/>
  <c r="N3" i="3" s="1"/>
  <c r="M2" i="3"/>
  <c r="M3" i="3" s="1"/>
  <c r="L2" i="3"/>
  <c r="K2" i="3"/>
  <c r="K3" i="3" s="1"/>
  <c r="J2" i="3"/>
  <c r="J3" i="3" s="1"/>
  <c r="P10" i="3"/>
  <c r="P11" i="3" s="1"/>
  <c r="O10" i="3"/>
  <c r="N10" i="3"/>
  <c r="M10" i="3"/>
  <c r="M11" i="3" s="1"/>
  <c r="L10" i="3"/>
  <c r="K10" i="3"/>
  <c r="J10" i="3"/>
  <c r="J11" i="3" s="1"/>
  <c r="O11" i="3"/>
  <c r="L11" i="3"/>
  <c r="K11" i="3"/>
  <c r="N11" i="3"/>
  <c r="L3" i="3"/>
  <c r="P2" i="4"/>
  <c r="P3" i="4" s="1"/>
  <c r="O2" i="4"/>
  <c r="O3" i="4" s="1"/>
  <c r="N2" i="4"/>
  <c r="N3" i="4" s="1"/>
  <c r="M2" i="4"/>
  <c r="M3" i="4" s="1"/>
  <c r="L2" i="4"/>
  <c r="L3" i="4" s="1"/>
  <c r="K2" i="4"/>
  <c r="K3" i="4" s="1"/>
  <c r="J2" i="4"/>
  <c r="J3" i="4" s="1"/>
  <c r="P10" i="4"/>
  <c r="O10" i="4"/>
  <c r="O11" i="4" s="1"/>
  <c r="N10" i="4"/>
  <c r="N11" i="4" s="1"/>
  <c r="M10" i="4"/>
  <c r="L10" i="4"/>
  <c r="L11" i="4" s="1"/>
  <c r="K10" i="4"/>
  <c r="K11" i="4" s="1"/>
  <c r="J10" i="4"/>
  <c r="J11" i="4" s="1"/>
  <c r="M11" i="4"/>
  <c r="P11" i="4"/>
  <c r="P3" i="3"/>
  <c r="P2" i="1"/>
  <c r="P11" i="1" s="1"/>
  <c r="O2" i="1"/>
  <c r="O11" i="1" s="1"/>
  <c r="N2" i="1"/>
  <c r="N11" i="1" s="1"/>
  <c r="M2" i="1"/>
  <c r="M11" i="1" s="1"/>
  <c r="L2" i="1"/>
  <c r="L11" i="1" s="1"/>
  <c r="K2" i="1"/>
  <c r="K11" i="1" s="1"/>
  <c r="J2" i="1"/>
  <c r="J11" i="1" s="1"/>
  <c r="P10" i="1"/>
  <c r="P3" i="1" s="1"/>
  <c r="O10" i="1"/>
  <c r="O3" i="1" s="1"/>
  <c r="N10" i="1"/>
  <c r="N3" i="1" s="1"/>
  <c r="M10" i="1"/>
  <c r="M3" i="1" s="1"/>
  <c r="L10" i="1"/>
  <c r="L3" i="1" s="1"/>
  <c r="K10" i="1"/>
  <c r="K3" i="1" s="1"/>
  <c r="J10" i="1"/>
  <c r="J3" i="1" s="1"/>
  <c r="H10" i="4"/>
  <c r="H11" i="4" s="1"/>
  <c r="G10" i="4"/>
  <c r="G11" i="4" s="1"/>
  <c r="F10" i="4"/>
  <c r="F11" i="4" s="1"/>
  <c r="E10" i="4"/>
  <c r="E11" i="4" s="1"/>
  <c r="D10" i="4"/>
  <c r="D11" i="4" s="1"/>
  <c r="C10" i="4"/>
  <c r="C11" i="4" s="1"/>
  <c r="B10" i="4"/>
  <c r="B11" i="4" s="1"/>
  <c r="H2" i="4"/>
  <c r="H3" i="4" s="1"/>
  <c r="G2" i="4"/>
  <c r="G3" i="4" s="1"/>
  <c r="F2" i="4"/>
  <c r="F3" i="4" s="1"/>
  <c r="E2" i="4"/>
  <c r="E3" i="4" s="1"/>
  <c r="D2" i="4"/>
  <c r="D3" i="4" s="1"/>
  <c r="C2" i="4"/>
  <c r="C3" i="4" s="1"/>
  <c r="B2" i="4"/>
  <c r="B3" i="4" s="1"/>
  <c r="H10" i="3"/>
  <c r="H11" i="3" s="1"/>
  <c r="G10" i="3"/>
  <c r="G11" i="3" s="1"/>
  <c r="F10" i="3"/>
  <c r="F11" i="3" s="1"/>
  <c r="E10" i="3"/>
  <c r="D10" i="3"/>
  <c r="C10" i="3"/>
  <c r="B10" i="3"/>
  <c r="H2" i="3"/>
  <c r="H3" i="3" s="1"/>
  <c r="G2" i="3"/>
  <c r="G3" i="3" s="1"/>
  <c r="F2" i="3"/>
  <c r="F3" i="3" s="1"/>
  <c r="E2" i="3"/>
  <c r="E3" i="3" s="1"/>
  <c r="D2" i="3"/>
  <c r="D3" i="3" s="1"/>
  <c r="C2" i="3"/>
  <c r="C3" i="3" s="1"/>
  <c r="B2" i="3"/>
  <c r="B3" i="3" s="1"/>
  <c r="E11" i="3"/>
  <c r="D11" i="3"/>
  <c r="C11" i="3"/>
  <c r="B11" i="3"/>
  <c r="C3" i="1"/>
  <c r="H10" i="1"/>
  <c r="H11" i="1" s="1"/>
  <c r="G10" i="1"/>
  <c r="G11" i="1" s="1"/>
  <c r="F10" i="1"/>
  <c r="F11" i="1" s="1"/>
  <c r="E10" i="1"/>
  <c r="E11" i="1" s="1"/>
  <c r="D10" i="1"/>
  <c r="D11" i="1" s="1"/>
  <c r="C10" i="1"/>
  <c r="C11" i="1" s="1"/>
  <c r="B10" i="1"/>
  <c r="B11" i="1" s="1"/>
  <c r="H2" i="1"/>
  <c r="H3" i="1" s="1"/>
  <c r="G2" i="1"/>
  <c r="G3" i="1" s="1"/>
  <c r="F2" i="1"/>
  <c r="F3" i="1" s="1"/>
  <c r="E2" i="1"/>
  <c r="E3" i="1" s="1"/>
  <c r="D2" i="1"/>
  <c r="D3" i="1" s="1"/>
  <c r="C2" i="1"/>
  <c r="B2" i="1"/>
  <c r="B3" i="1" s="1"/>
</calcChain>
</file>

<file path=xl/sharedStrings.xml><?xml version="1.0" encoding="utf-8"?>
<sst xmlns="http://schemas.openxmlformats.org/spreadsheetml/2006/main" count="84" uniqueCount="14">
  <si>
    <t>Next Mon</t>
  </si>
  <si>
    <t>Next Tue</t>
  </si>
  <si>
    <t>Next Wed</t>
  </si>
  <si>
    <t>Next Thu</t>
  </si>
  <si>
    <t>Next Fri</t>
  </si>
  <si>
    <t>Next Sat</t>
  </si>
  <si>
    <t>Next Sun</t>
  </si>
  <si>
    <t>Previous Mon</t>
  </si>
  <si>
    <t>Previous Tue</t>
  </si>
  <si>
    <t>Previous Wed</t>
  </si>
  <si>
    <t>Previous Thu</t>
  </si>
  <si>
    <t>Previous Fri</t>
  </si>
  <si>
    <t>Previous Sat</t>
  </si>
  <si>
    <t>Previous 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</si>
</sst>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15" fontId="1" fillId="2" borderId="0" xfId="0" applyNumberFormat="1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114300</xdr:rowOff>
    </xdr:from>
    <xdr:to>
      <xdr:col>7</xdr:col>
      <xdr:colOff>571500</xdr:colOff>
      <xdr:row>7</xdr:row>
      <xdr:rowOff>76200</xdr:rowOff>
    </xdr:to>
    <xdr:sp macro="" textlink="">
      <xdr:nvSpPr>
        <xdr:cNvPr id="3" name="Rectangular Callout 2"/>
        <xdr:cNvSpPr/>
      </xdr:nvSpPr>
      <xdr:spPr>
        <a:xfrm>
          <a:off x="771525" y="876300"/>
          <a:ext cx="4219575" cy="533400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next date.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the above example, 19-Jan-16 is Tuesday. Hence, next Tuesday is 26-Jan-16.</a:t>
          </a:r>
          <a:endParaRPr lang="en-US" sz="1100"/>
        </a:p>
      </xdr:txBody>
    </xdr:sp>
    <xdr:clientData/>
  </xdr:twoCellAnchor>
  <xdr:twoCellAnchor>
    <xdr:from>
      <xdr:col>0</xdr:col>
      <xdr:colOff>590550</xdr:colOff>
      <xdr:row>12</xdr:row>
      <xdr:rowOff>180974</xdr:rowOff>
    </xdr:from>
    <xdr:to>
      <xdr:col>7</xdr:col>
      <xdr:colOff>390525</xdr:colOff>
      <xdr:row>15</xdr:row>
      <xdr:rowOff>114299</xdr:rowOff>
    </xdr:to>
    <xdr:sp macro="" textlink="">
      <xdr:nvSpPr>
        <xdr:cNvPr id="4" name="Rectangular Callout 3"/>
        <xdr:cNvSpPr/>
      </xdr:nvSpPr>
      <xdr:spPr>
        <a:xfrm>
          <a:off x="590550" y="2466974"/>
          <a:ext cx="4219575" cy="504825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that very date. In the above example, 19-Jan-16 is Tuesday. Hence, next Tuesday is 19-Jan-16.</a:t>
          </a:r>
          <a:endParaRPr lang="en-US" sz="1100"/>
        </a:p>
      </xdr:txBody>
    </xdr:sp>
    <xdr:clientData/>
  </xdr:twoCellAnchor>
  <xdr:twoCellAnchor>
    <xdr:from>
      <xdr:col>9</xdr:col>
      <xdr:colOff>152400</xdr:colOff>
      <xdr:row>4</xdr:row>
      <xdr:rowOff>114300</xdr:rowOff>
    </xdr:from>
    <xdr:to>
      <xdr:col>15</xdr:col>
      <xdr:colOff>571500</xdr:colOff>
      <xdr:row>7</xdr:row>
      <xdr:rowOff>76200</xdr:rowOff>
    </xdr:to>
    <xdr:sp macro="" textlink="">
      <xdr:nvSpPr>
        <xdr:cNvPr id="5" name="Rectangular Callout 4"/>
        <xdr:cNvSpPr/>
      </xdr:nvSpPr>
      <xdr:spPr>
        <a:xfrm>
          <a:off x="771525" y="876300"/>
          <a:ext cx="4219575" cy="533400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previous date.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the above example, 19-Jan-16 is Tuesday. Hence, previous Tuesday is 12-Jan-16.</a:t>
          </a:r>
          <a:endParaRPr lang="en-US" sz="1100"/>
        </a:p>
      </xdr:txBody>
    </xdr:sp>
    <xdr:clientData/>
  </xdr:twoCellAnchor>
  <xdr:twoCellAnchor>
    <xdr:from>
      <xdr:col>8</xdr:col>
      <xdr:colOff>590550</xdr:colOff>
      <xdr:row>12</xdr:row>
      <xdr:rowOff>180974</xdr:rowOff>
    </xdr:from>
    <xdr:to>
      <xdr:col>15</xdr:col>
      <xdr:colOff>390525</xdr:colOff>
      <xdr:row>15</xdr:row>
      <xdr:rowOff>114299</xdr:rowOff>
    </xdr:to>
    <xdr:sp macro="" textlink="">
      <xdr:nvSpPr>
        <xdr:cNvPr id="6" name="Rectangular Callout 5"/>
        <xdr:cNvSpPr/>
      </xdr:nvSpPr>
      <xdr:spPr>
        <a:xfrm>
          <a:off x="590550" y="2466974"/>
          <a:ext cx="4219575" cy="504825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that very date. In the above example, 19-Jan-16 is Tuesday. Hence, previous Tuesday is 19-Jan-16.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114300</xdr:rowOff>
    </xdr:from>
    <xdr:to>
      <xdr:col>7</xdr:col>
      <xdr:colOff>571500</xdr:colOff>
      <xdr:row>7</xdr:row>
      <xdr:rowOff>76200</xdr:rowOff>
    </xdr:to>
    <xdr:sp macro="" textlink="">
      <xdr:nvSpPr>
        <xdr:cNvPr id="2" name="Rectangular Callout 1"/>
        <xdr:cNvSpPr/>
      </xdr:nvSpPr>
      <xdr:spPr>
        <a:xfrm>
          <a:off x="771525" y="876300"/>
          <a:ext cx="4219575" cy="533400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next date.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the above example, 19-Jan-16 is Tuesday. Hence, next Tuesday is 26-Jan-16.</a:t>
          </a:r>
          <a:endParaRPr lang="en-US" sz="1100"/>
        </a:p>
      </xdr:txBody>
    </xdr:sp>
    <xdr:clientData/>
  </xdr:twoCellAnchor>
  <xdr:twoCellAnchor>
    <xdr:from>
      <xdr:col>0</xdr:col>
      <xdr:colOff>590550</xdr:colOff>
      <xdr:row>12</xdr:row>
      <xdr:rowOff>180974</xdr:rowOff>
    </xdr:from>
    <xdr:to>
      <xdr:col>7</xdr:col>
      <xdr:colOff>390525</xdr:colOff>
      <xdr:row>15</xdr:row>
      <xdr:rowOff>114299</xdr:rowOff>
    </xdr:to>
    <xdr:sp macro="" textlink="">
      <xdr:nvSpPr>
        <xdr:cNvPr id="3" name="Rectangular Callout 2"/>
        <xdr:cNvSpPr/>
      </xdr:nvSpPr>
      <xdr:spPr>
        <a:xfrm>
          <a:off x="590550" y="2466974"/>
          <a:ext cx="4219575" cy="504825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that very date. In the above example, 19-Jan-16 is Tuesday. Hence, next Tuesday is 19-Jan-16.</a:t>
          </a:r>
          <a:endParaRPr lang="en-US" sz="1100"/>
        </a:p>
      </xdr:txBody>
    </xdr:sp>
    <xdr:clientData/>
  </xdr:twoCellAnchor>
  <xdr:twoCellAnchor>
    <xdr:from>
      <xdr:col>9</xdr:col>
      <xdr:colOff>152400</xdr:colOff>
      <xdr:row>4</xdr:row>
      <xdr:rowOff>114300</xdr:rowOff>
    </xdr:from>
    <xdr:to>
      <xdr:col>15</xdr:col>
      <xdr:colOff>571500</xdr:colOff>
      <xdr:row>7</xdr:row>
      <xdr:rowOff>76200</xdr:rowOff>
    </xdr:to>
    <xdr:sp macro="" textlink="">
      <xdr:nvSpPr>
        <xdr:cNvPr id="4" name="Rectangular Callout 3"/>
        <xdr:cNvSpPr/>
      </xdr:nvSpPr>
      <xdr:spPr>
        <a:xfrm>
          <a:off x="5800725" y="876300"/>
          <a:ext cx="5429250" cy="533400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previous date.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the above example, 19-Jan-16 is Tuesday. Hence, previous Tuesday is 12-Jan-16.</a:t>
          </a:r>
          <a:endParaRPr lang="en-US" sz="1100"/>
        </a:p>
      </xdr:txBody>
    </xdr:sp>
    <xdr:clientData/>
  </xdr:twoCellAnchor>
  <xdr:twoCellAnchor>
    <xdr:from>
      <xdr:col>8</xdr:col>
      <xdr:colOff>590550</xdr:colOff>
      <xdr:row>12</xdr:row>
      <xdr:rowOff>180974</xdr:rowOff>
    </xdr:from>
    <xdr:to>
      <xdr:col>15</xdr:col>
      <xdr:colOff>390525</xdr:colOff>
      <xdr:row>15</xdr:row>
      <xdr:rowOff>114299</xdr:rowOff>
    </xdr:to>
    <xdr:sp macro="" textlink="">
      <xdr:nvSpPr>
        <xdr:cNvPr id="5" name="Rectangular Callout 4"/>
        <xdr:cNvSpPr/>
      </xdr:nvSpPr>
      <xdr:spPr>
        <a:xfrm>
          <a:off x="5629275" y="2466974"/>
          <a:ext cx="5419725" cy="504825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that very date. In the above example, 19-Jan-16 is Tuesday. Hence, previous Tuesday is 19-Jan-16.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114300</xdr:rowOff>
    </xdr:from>
    <xdr:to>
      <xdr:col>7</xdr:col>
      <xdr:colOff>571500</xdr:colOff>
      <xdr:row>7</xdr:row>
      <xdr:rowOff>76200</xdr:rowOff>
    </xdr:to>
    <xdr:sp macro="" textlink="">
      <xdr:nvSpPr>
        <xdr:cNvPr id="2" name="Rectangular Callout 1"/>
        <xdr:cNvSpPr/>
      </xdr:nvSpPr>
      <xdr:spPr>
        <a:xfrm>
          <a:off x="771525" y="876300"/>
          <a:ext cx="4219575" cy="533400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next date.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the above example, 19-Jan-16 is Tuesday. Hence, next Tuesday is 26-Jan-16.</a:t>
          </a:r>
          <a:endParaRPr lang="en-US" sz="1100"/>
        </a:p>
      </xdr:txBody>
    </xdr:sp>
    <xdr:clientData/>
  </xdr:twoCellAnchor>
  <xdr:twoCellAnchor>
    <xdr:from>
      <xdr:col>0</xdr:col>
      <xdr:colOff>590550</xdr:colOff>
      <xdr:row>12</xdr:row>
      <xdr:rowOff>180974</xdr:rowOff>
    </xdr:from>
    <xdr:to>
      <xdr:col>7</xdr:col>
      <xdr:colOff>390525</xdr:colOff>
      <xdr:row>15</xdr:row>
      <xdr:rowOff>114299</xdr:rowOff>
    </xdr:to>
    <xdr:sp macro="" textlink="">
      <xdr:nvSpPr>
        <xdr:cNvPr id="3" name="Rectangular Callout 2"/>
        <xdr:cNvSpPr/>
      </xdr:nvSpPr>
      <xdr:spPr>
        <a:xfrm>
          <a:off x="590550" y="2466974"/>
          <a:ext cx="4219575" cy="504825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that very date. In the above example, 19-Jan-16 is Tuesday. Hence, next Tuesday is 19-Jan-16.</a:t>
          </a:r>
          <a:endParaRPr lang="en-US" sz="1100"/>
        </a:p>
      </xdr:txBody>
    </xdr:sp>
    <xdr:clientData/>
  </xdr:twoCellAnchor>
  <xdr:twoCellAnchor>
    <xdr:from>
      <xdr:col>9</xdr:col>
      <xdr:colOff>152400</xdr:colOff>
      <xdr:row>4</xdr:row>
      <xdr:rowOff>114300</xdr:rowOff>
    </xdr:from>
    <xdr:to>
      <xdr:col>15</xdr:col>
      <xdr:colOff>571500</xdr:colOff>
      <xdr:row>7</xdr:row>
      <xdr:rowOff>76200</xdr:rowOff>
    </xdr:to>
    <xdr:sp macro="" textlink="">
      <xdr:nvSpPr>
        <xdr:cNvPr id="4" name="Rectangular Callout 3"/>
        <xdr:cNvSpPr/>
      </xdr:nvSpPr>
      <xdr:spPr>
        <a:xfrm>
          <a:off x="5800725" y="876300"/>
          <a:ext cx="5429250" cy="533400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previous date.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the above example, 19-Jan-16 is Tuesday. Hence, previous Tuesday is 12-Jan-16.</a:t>
          </a:r>
          <a:endParaRPr lang="en-US" sz="1100"/>
        </a:p>
      </xdr:txBody>
    </xdr:sp>
    <xdr:clientData/>
  </xdr:twoCellAnchor>
  <xdr:twoCellAnchor>
    <xdr:from>
      <xdr:col>8</xdr:col>
      <xdr:colOff>590550</xdr:colOff>
      <xdr:row>12</xdr:row>
      <xdr:rowOff>180974</xdr:rowOff>
    </xdr:from>
    <xdr:to>
      <xdr:col>15</xdr:col>
      <xdr:colOff>390525</xdr:colOff>
      <xdr:row>15</xdr:row>
      <xdr:rowOff>114299</xdr:rowOff>
    </xdr:to>
    <xdr:sp macro="" textlink="">
      <xdr:nvSpPr>
        <xdr:cNvPr id="5" name="Rectangular Callout 4"/>
        <xdr:cNvSpPr/>
      </xdr:nvSpPr>
      <xdr:spPr>
        <a:xfrm>
          <a:off x="5629275" y="2466974"/>
          <a:ext cx="5419725" cy="504825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that very date. In the above example, 19-Jan-16 is Tuesday. Hence, previous Tuesday is 19-Jan-16.</a:t>
          </a:r>
          <a:endParaRPr lang="en-US" sz="1100"/>
        </a:p>
      </xdr:txBody>
    </xdr:sp>
    <xdr:clientData/>
  </xdr:twoCellAnchor>
  <xdr:twoCellAnchor>
    <xdr:from>
      <xdr:col>9</xdr:col>
      <xdr:colOff>152400</xdr:colOff>
      <xdr:row>4</xdr:row>
      <xdr:rowOff>114300</xdr:rowOff>
    </xdr:from>
    <xdr:to>
      <xdr:col>15</xdr:col>
      <xdr:colOff>571500</xdr:colOff>
      <xdr:row>7</xdr:row>
      <xdr:rowOff>76200</xdr:rowOff>
    </xdr:to>
    <xdr:sp macro="" textlink="">
      <xdr:nvSpPr>
        <xdr:cNvPr id="6" name="Rectangular Callout 5"/>
        <xdr:cNvSpPr/>
      </xdr:nvSpPr>
      <xdr:spPr>
        <a:xfrm>
          <a:off x="5800725" y="876300"/>
          <a:ext cx="5429250" cy="533400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previous date.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the above example, 19-Jan-16 is Tuesday. Hence, previous Tuesday is 12-Jan-16.</a:t>
          </a:r>
          <a:endParaRPr lang="en-US" sz="1100"/>
        </a:p>
      </xdr:txBody>
    </xdr:sp>
    <xdr:clientData/>
  </xdr:twoCellAnchor>
  <xdr:twoCellAnchor>
    <xdr:from>
      <xdr:col>8</xdr:col>
      <xdr:colOff>590550</xdr:colOff>
      <xdr:row>12</xdr:row>
      <xdr:rowOff>180974</xdr:rowOff>
    </xdr:from>
    <xdr:to>
      <xdr:col>15</xdr:col>
      <xdr:colOff>390525</xdr:colOff>
      <xdr:row>15</xdr:row>
      <xdr:rowOff>114299</xdr:rowOff>
    </xdr:to>
    <xdr:sp macro="" textlink="">
      <xdr:nvSpPr>
        <xdr:cNvPr id="7" name="Rectangular Callout 6"/>
        <xdr:cNvSpPr/>
      </xdr:nvSpPr>
      <xdr:spPr>
        <a:xfrm>
          <a:off x="5629275" y="2466974"/>
          <a:ext cx="5419725" cy="504825"/>
        </a:xfrm>
        <a:prstGeom prst="wedgeRectCallout">
          <a:avLst>
            <a:gd name="adj1" fmla="val -9772"/>
            <a:gd name="adj2" fmla="val -115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the Day falls on the same date, then that very date. In the above example, 19-Jan-16 is Tuesday. Hence, previous Tuesday is 19-Jan-16.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"/>
  <sheetViews>
    <sheetView workbookViewId="0"/>
  </sheetViews>
  <sheetFormatPr defaultRowHeight="15" x14ac:dyDescent="0.25"/>
  <cols>
    <col min="1" max="1" width="9.28515625" bestFit="1" customWidth="1"/>
    <col min="2" max="2" width="9.85546875" bestFit="1" customWidth="1"/>
    <col min="3" max="3" width="9.28515625" bestFit="1" customWidth="1"/>
    <col min="4" max="4" width="10" bestFit="1" customWidth="1"/>
    <col min="5" max="8" width="9.28515625" bestFit="1" customWidth="1"/>
    <col min="10" max="10" width="13.42578125" bestFit="1" customWidth="1"/>
    <col min="11" max="11" width="12.42578125" bestFit="1" customWidth="1"/>
    <col min="12" max="12" width="13.5703125" bestFit="1" customWidth="1"/>
    <col min="13" max="13" width="12.42578125" bestFit="1" customWidth="1"/>
    <col min="14" max="14" width="11.42578125" bestFit="1" customWidth="1"/>
    <col min="15" max="15" width="11.85546875" bestFit="1" customWidth="1"/>
    <col min="16" max="16" width="12.42578125" bestFit="1" customWidth="1"/>
  </cols>
  <sheetData>
    <row r="1" spans="1:16" x14ac:dyDescent="0.25">
      <c r="A1" s="2">
        <v>42388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</row>
    <row r="2" spans="1:16" x14ac:dyDescent="0.25">
      <c r="B2" s="1">
        <f>CEILING($A$1-1,7)+2</f>
        <v>42394</v>
      </c>
      <c r="C2" s="1">
        <f>CEILING($A$1-2,7)+3</f>
        <v>42395</v>
      </c>
      <c r="D2" s="1">
        <f>CEILING($A$1-3,7)+4</f>
        <v>42389</v>
      </c>
      <c r="E2" s="1">
        <f>CEILING($A$1-4,7)+5</f>
        <v>42390</v>
      </c>
      <c r="F2" s="1">
        <f>CEILING($A$1-5,7)+6</f>
        <v>42391</v>
      </c>
      <c r="G2" s="1">
        <f>CEILING($A$1-6,7)+7</f>
        <v>42392</v>
      </c>
      <c r="H2" s="1">
        <f>CEILING($A$1-7,7)+8</f>
        <v>42393</v>
      </c>
      <c r="J2" s="1">
        <f>CEILING($A$1-9,7)+2</f>
        <v>42387</v>
      </c>
      <c r="K2" s="1">
        <f>CEILING($A$1-10,7)+3</f>
        <v>42381</v>
      </c>
      <c r="L2" s="1">
        <f>CEILING($A$1-11,7)+4</f>
        <v>42382</v>
      </c>
      <c r="M2" s="1">
        <f>CEILING($A$1-12,7)+5</f>
        <v>42383</v>
      </c>
      <c r="N2" s="1">
        <f>CEILING($A$1-13,7)+6</f>
        <v>42384</v>
      </c>
      <c r="O2" s="1">
        <f>CEILING($A$1-14,7)+7</f>
        <v>42385</v>
      </c>
      <c r="P2" s="1">
        <f>CEILING($A$1-15,7)+8</f>
        <v>42386</v>
      </c>
    </row>
    <row r="3" spans="1:16" x14ac:dyDescent="0.25">
      <c r="B3" t="str">
        <f>TEXT(B2,"ddd")</f>
        <v>Mon</v>
      </c>
      <c r="C3" t="str">
        <f t="shared" ref="C3" si="0">TEXT(C2,"ddd")</f>
        <v>Tue</v>
      </c>
      <c r="D3" t="str">
        <f t="shared" ref="D3" si="1">TEXT(D2,"ddd")</f>
        <v>Wed</v>
      </c>
      <c r="E3" t="str">
        <f t="shared" ref="E3" si="2">TEXT(E2,"ddd")</f>
        <v>Thu</v>
      </c>
      <c r="F3" t="str">
        <f t="shared" ref="F3" si="3">TEXT(F2,"ddd")</f>
        <v>Fri</v>
      </c>
      <c r="G3" t="str">
        <f t="shared" ref="G3" si="4">TEXT(G2,"ddd")</f>
        <v>Sat</v>
      </c>
      <c r="H3" t="str">
        <f t="shared" ref="H3" si="5">TEXT(H2,"ddd")</f>
        <v>Sun</v>
      </c>
      <c r="J3" t="str">
        <f>TEXT(J10,"ddd")</f>
        <v>Mon</v>
      </c>
      <c r="K3" t="str">
        <f>TEXT(K10,"ddd")</f>
        <v>Tue</v>
      </c>
      <c r="L3" t="str">
        <f>TEXT(L10,"ddd")</f>
        <v>Wed</v>
      </c>
      <c r="M3" t="str">
        <f>TEXT(M10,"ddd")</f>
        <v>Thu</v>
      </c>
      <c r="N3" t="str">
        <f>TEXT(N10,"ddd")</f>
        <v>Fri</v>
      </c>
      <c r="O3" t="str">
        <f>TEXT(O10,"ddd")</f>
        <v>Sat</v>
      </c>
      <c r="P3" t="str">
        <f>TEXT(P10,"ddd")</f>
        <v>Sun</v>
      </c>
    </row>
    <row r="9" spans="1:16" x14ac:dyDescent="0.25"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J9" s="3" t="s">
        <v>7</v>
      </c>
      <c r="K9" s="3" t="s">
        <v>8</v>
      </c>
      <c r="L9" s="3" t="s">
        <v>9</v>
      </c>
      <c r="M9" s="3" t="s">
        <v>10</v>
      </c>
      <c r="N9" s="3" t="s">
        <v>11</v>
      </c>
      <c r="O9" s="3" t="s">
        <v>12</v>
      </c>
      <c r="P9" s="3" t="s">
        <v>13</v>
      </c>
    </row>
    <row r="10" spans="1:16" x14ac:dyDescent="0.25">
      <c r="B10" s="1">
        <f>CEILING($A$1-2,7)+2</f>
        <v>42394</v>
      </c>
      <c r="C10" s="1">
        <f>CEILING($A$1-3,7)+3</f>
        <v>42388</v>
      </c>
      <c r="D10" s="1">
        <f>CEILING($A$1-4,7)+4</f>
        <v>42389</v>
      </c>
      <c r="E10" s="1">
        <f>CEILING($A$1-5,7)+5</f>
        <v>42390</v>
      </c>
      <c r="F10" s="1">
        <f>CEILING($A$1-6,7)+6</f>
        <v>42391</v>
      </c>
      <c r="G10" s="1">
        <f>CEILING($A$1-7,7)+7</f>
        <v>42392</v>
      </c>
      <c r="H10" s="1">
        <f>CEILING($A$1-8,7)+8</f>
        <v>42393</v>
      </c>
      <c r="J10" s="1">
        <f>CEILING($A$1-8,7)+2</f>
        <v>42387</v>
      </c>
      <c r="K10" s="1">
        <f>CEILING($A$1-9,7)+3</f>
        <v>42388</v>
      </c>
      <c r="L10" s="1">
        <f>CEILING($A$1-10,7)+4</f>
        <v>42382</v>
      </c>
      <c r="M10" s="1">
        <f>CEILING($A$1-11,7)+5</f>
        <v>42383</v>
      </c>
      <c r="N10" s="1">
        <f>CEILING($A$1-12,7)+6</f>
        <v>42384</v>
      </c>
      <c r="O10" s="1">
        <f>CEILING($A$1-13,7)+7</f>
        <v>42385</v>
      </c>
      <c r="P10" s="1">
        <f>CEILING($A$1-14,7)+8</f>
        <v>42386</v>
      </c>
    </row>
    <row r="11" spans="1:16" x14ac:dyDescent="0.25">
      <c r="B11" t="str">
        <f>TEXT(B10,"ddd")</f>
        <v>Mon</v>
      </c>
      <c r="C11" t="str">
        <f t="shared" ref="C11:H11" si="6">TEXT(C10,"ddd")</f>
        <v>Tue</v>
      </c>
      <c r="D11" t="str">
        <f t="shared" si="6"/>
        <v>Wed</v>
      </c>
      <c r="E11" t="str">
        <f t="shared" si="6"/>
        <v>Thu</v>
      </c>
      <c r="F11" t="str">
        <f t="shared" si="6"/>
        <v>Fri</v>
      </c>
      <c r="G11" t="str">
        <f t="shared" si="6"/>
        <v>Sat</v>
      </c>
      <c r="H11" t="str">
        <f t="shared" si="6"/>
        <v>Sun</v>
      </c>
      <c r="J11" t="str">
        <f>TEXT(J2,"ddd")</f>
        <v>Mon</v>
      </c>
      <c r="K11" t="str">
        <f>TEXT(K2,"ddd")</f>
        <v>Tue</v>
      </c>
      <c r="L11" t="str">
        <f>TEXT(L2,"ddd")</f>
        <v>Wed</v>
      </c>
      <c r="M11" t="str">
        <f>TEXT(M2,"ddd")</f>
        <v>Thu</v>
      </c>
      <c r="N11" t="str">
        <f>TEXT(N2,"ddd")</f>
        <v>Fri</v>
      </c>
      <c r="O11" t="str">
        <f>TEXT(O2,"ddd")</f>
        <v>Sat</v>
      </c>
      <c r="P11" t="str">
        <f>TEXT(P2,"ddd")</f>
        <v>Sun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1"/>
  <sheetViews>
    <sheetView tabSelected="1" workbookViewId="0"/>
  </sheetViews>
  <sheetFormatPr defaultRowHeight="15" x14ac:dyDescent="0.25"/>
  <cols>
    <col min="1" max="1" width="9.28515625" bestFit="1" customWidth="1"/>
    <col min="2" max="2" width="9.85546875" bestFit="1" customWidth="1"/>
    <col min="3" max="3" width="9.28515625" bestFit="1" customWidth="1"/>
    <col min="4" max="4" width="10" bestFit="1" customWidth="1"/>
    <col min="5" max="8" width="9.28515625" bestFit="1" customWidth="1"/>
    <col min="10" max="10" width="13.42578125" bestFit="1" customWidth="1"/>
    <col min="11" max="11" width="12.42578125" bestFit="1" customWidth="1"/>
    <col min="12" max="12" width="13.5703125" bestFit="1" customWidth="1"/>
    <col min="13" max="13" width="12.42578125" bestFit="1" customWidth="1"/>
    <col min="14" max="14" width="11.42578125" bestFit="1" customWidth="1"/>
    <col min="15" max="15" width="11.85546875" bestFit="1" customWidth="1"/>
    <col min="16" max="16" width="12.42578125" bestFit="1" customWidth="1"/>
  </cols>
  <sheetData>
    <row r="1" spans="1:16" x14ac:dyDescent="0.25">
      <c r="A1" s="2">
        <v>42388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</row>
    <row r="2" spans="1:16" x14ac:dyDescent="0.25">
      <c r="B2" s="1">
        <f>$A$1+8-WEEKDAY($A$1-1)</f>
        <v>42394</v>
      </c>
      <c r="C2" s="1">
        <f>$A$1+8-WEEKDAY($A$1-2)</f>
        <v>42395</v>
      </c>
      <c r="D2" s="1">
        <f>$A$1+8-WEEKDAY($A$1-3)</f>
        <v>42389</v>
      </c>
      <c r="E2" s="1">
        <f>$A$1+8-WEEKDAY($A$1-4)</f>
        <v>42390</v>
      </c>
      <c r="F2" s="1">
        <f>$A$1+8-WEEKDAY($A$1-5)</f>
        <v>42391</v>
      </c>
      <c r="G2" s="1">
        <f>$A$1+8-WEEKDAY($A$1-6)</f>
        <v>42392</v>
      </c>
      <c r="H2" s="1">
        <f>$A$1+8-WEEKDAY($A$1-7)</f>
        <v>42393</v>
      </c>
      <c r="J2" s="1">
        <f>$A$1-WEEKDAY($A$1-2)</f>
        <v>42387</v>
      </c>
      <c r="K2" s="1">
        <f>$A$1-WEEKDAY($A$1-3)</f>
        <v>42381</v>
      </c>
      <c r="L2" s="1">
        <f>$A$1-WEEKDAY($A$1-4)</f>
        <v>42382</v>
      </c>
      <c r="M2" s="1">
        <f>$A$1-WEEKDAY($A$1-5)</f>
        <v>42383</v>
      </c>
      <c r="N2" s="1">
        <f>$A$1-WEEKDAY($A$1-6)</f>
        <v>42384</v>
      </c>
      <c r="O2" s="1">
        <f>$A$1-WEEKDAY($A$1-7)</f>
        <v>42385</v>
      </c>
      <c r="P2" s="1">
        <f>$A$1-WEEKDAY($A$1-8)</f>
        <v>42386</v>
      </c>
    </row>
    <row r="3" spans="1:16" x14ac:dyDescent="0.25">
      <c r="B3" t="str">
        <f>TEXT(B2,"ddd")</f>
        <v>Mon</v>
      </c>
      <c r="C3" t="str">
        <f t="shared" ref="C3:H3" si="0">TEXT(C2,"ddd")</f>
        <v>Tue</v>
      </c>
      <c r="D3" t="str">
        <f t="shared" si="0"/>
        <v>Wed</v>
      </c>
      <c r="E3" t="str">
        <f t="shared" si="0"/>
        <v>Thu</v>
      </c>
      <c r="F3" t="str">
        <f t="shared" si="0"/>
        <v>Fri</v>
      </c>
      <c r="G3" t="str">
        <f t="shared" si="0"/>
        <v>Sat</v>
      </c>
      <c r="H3" t="str">
        <f t="shared" si="0"/>
        <v>Sun</v>
      </c>
      <c r="J3" t="str">
        <f>TEXT(J2,"ddd")</f>
        <v>Mon</v>
      </c>
      <c r="K3" t="str">
        <f>TEXT(K2,"ddd")</f>
        <v>Tue</v>
      </c>
      <c r="L3" t="str">
        <f>TEXT(L2,"ddd")</f>
        <v>Wed</v>
      </c>
      <c r="M3" t="str">
        <f>TEXT(M2,"ddd")</f>
        <v>Thu</v>
      </c>
      <c r="N3" t="str">
        <f>TEXT(N2,"ddd")</f>
        <v>Fri</v>
      </c>
      <c r="O3" t="str">
        <f>TEXT(O2,"ddd")</f>
        <v>Sat</v>
      </c>
      <c r="P3" t="str">
        <f>TEXT(P2,"ddd")</f>
        <v>Sun</v>
      </c>
    </row>
    <row r="9" spans="1:16" x14ac:dyDescent="0.25"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J9" s="3" t="s">
        <v>7</v>
      </c>
      <c r="K9" s="3" t="s">
        <v>8</v>
      </c>
      <c r="L9" s="3" t="s">
        <v>9</v>
      </c>
      <c r="M9" s="3" t="s">
        <v>10</v>
      </c>
      <c r="N9" s="3" t="s">
        <v>11</v>
      </c>
      <c r="O9" s="3" t="s">
        <v>12</v>
      </c>
      <c r="P9" s="3" t="s">
        <v>13</v>
      </c>
    </row>
    <row r="10" spans="1:16" x14ac:dyDescent="0.25">
      <c r="B10" s="1">
        <f>$A$1+7-WEEKDAY($A$1-2)</f>
        <v>42394</v>
      </c>
      <c r="C10" s="1">
        <f>$A$1+7-WEEKDAY($A$1-3)</f>
        <v>42388</v>
      </c>
      <c r="D10" s="1">
        <f>$A$1+7-WEEKDAY($A$1-4)</f>
        <v>42389</v>
      </c>
      <c r="E10" s="1">
        <f>$A$1+7-WEEKDAY($A$1-5)</f>
        <v>42390</v>
      </c>
      <c r="F10" s="1">
        <f>$A$1+7-WEEKDAY($A$1-6)</f>
        <v>42391</v>
      </c>
      <c r="G10" s="1">
        <f>$A$1+7-WEEKDAY($A$1-7)</f>
        <v>42392</v>
      </c>
      <c r="H10" s="1">
        <f>$A$1+7-WEEKDAY($A$1-8)</f>
        <v>42393</v>
      </c>
      <c r="J10" s="1">
        <f>$A$1+1-WEEKDAY($A$1-1)</f>
        <v>42387</v>
      </c>
      <c r="K10" s="1">
        <f>$A$1+1-WEEKDAY($A$1-2)</f>
        <v>42388</v>
      </c>
      <c r="L10" s="1">
        <f>$A$1+1-WEEKDAY($A$1-3)</f>
        <v>42382</v>
      </c>
      <c r="M10" s="1">
        <f>$A$1+1-WEEKDAY($A$1-4)</f>
        <v>42383</v>
      </c>
      <c r="N10" s="1">
        <f>$A$1+1-WEEKDAY($A$1-5)</f>
        <v>42384</v>
      </c>
      <c r="O10" s="1">
        <f>$A$1+1-WEEKDAY($A$1-6)</f>
        <v>42385</v>
      </c>
      <c r="P10" s="1">
        <f>$A$1+1-WEEKDAY($A$1-7)</f>
        <v>42386</v>
      </c>
    </row>
    <row r="11" spans="1:16" x14ac:dyDescent="0.25">
      <c r="B11" t="str">
        <f>TEXT(B10,"ddd")</f>
        <v>Mon</v>
      </c>
      <c r="C11" t="str">
        <f t="shared" ref="C11:H11" si="1">TEXT(C10,"ddd")</f>
        <v>Tue</v>
      </c>
      <c r="D11" t="str">
        <f t="shared" si="1"/>
        <v>Wed</v>
      </c>
      <c r="E11" t="str">
        <f t="shared" si="1"/>
        <v>Thu</v>
      </c>
      <c r="F11" t="str">
        <f t="shared" si="1"/>
        <v>Fri</v>
      </c>
      <c r="G11" t="str">
        <f t="shared" si="1"/>
        <v>Sat</v>
      </c>
      <c r="H11" t="str">
        <f t="shared" si="1"/>
        <v>Sun</v>
      </c>
      <c r="J11" t="str">
        <f>TEXT(J10,"ddd")</f>
        <v>Mon</v>
      </c>
      <c r="K11" t="str">
        <f>TEXT(K10,"ddd")</f>
        <v>Tue</v>
      </c>
      <c r="L11" t="str">
        <f>TEXT(L10,"ddd")</f>
        <v>Wed</v>
      </c>
      <c r="M11" t="str">
        <f>TEXT(M10,"ddd")</f>
        <v>Thu</v>
      </c>
      <c r="N11" t="str">
        <f>TEXT(N10,"ddd")</f>
        <v>Fri</v>
      </c>
      <c r="O11" t="str">
        <f>TEXT(O10,"ddd")</f>
        <v>Sat</v>
      </c>
      <c r="P11" t="str">
        <f>TEXT(P10,"ddd")</f>
        <v>Sun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1"/>
  <sheetViews>
    <sheetView workbookViewId="0"/>
  </sheetViews>
  <sheetFormatPr defaultRowHeight="15" x14ac:dyDescent="0.25"/>
  <cols>
    <col min="1" max="1" width="9.28515625" bestFit="1" customWidth="1"/>
    <col min="2" max="2" width="9.85546875" bestFit="1" customWidth="1"/>
    <col min="3" max="3" width="9.28515625" bestFit="1" customWidth="1"/>
    <col min="4" max="4" width="10" bestFit="1" customWidth="1"/>
    <col min="5" max="8" width="9.28515625" bestFit="1" customWidth="1"/>
    <col min="10" max="10" width="13.42578125" bestFit="1" customWidth="1"/>
    <col min="11" max="11" width="12.42578125" bestFit="1" customWidth="1"/>
    <col min="12" max="12" width="13.5703125" bestFit="1" customWidth="1"/>
    <col min="13" max="13" width="12.42578125" bestFit="1" customWidth="1"/>
    <col min="14" max="14" width="11.42578125" bestFit="1" customWidth="1"/>
    <col min="15" max="15" width="11.85546875" bestFit="1" customWidth="1"/>
    <col min="16" max="16" width="12.42578125" bestFit="1" customWidth="1"/>
  </cols>
  <sheetData>
    <row r="1" spans="1:16" x14ac:dyDescent="0.25">
      <c r="A1" s="2">
        <v>42388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</row>
    <row r="2" spans="1:16" x14ac:dyDescent="0.25">
      <c r="B2" s="1">
        <f>$A$1+CHOOSE(WEEKDAY($A$1),1,7,6,5,4,3,2)</f>
        <v>42394</v>
      </c>
      <c r="C2" s="1">
        <f>$A$1+CHOOSE(WEEKDAY($A$1),2,1,7,6,5,4,3)</f>
        <v>42395</v>
      </c>
      <c r="D2" s="1">
        <f>$A$1+CHOOSE(WEEKDAY($A$1),3,2,1,7,6,5,4)</f>
        <v>42389</v>
      </c>
      <c r="E2" s="1">
        <f>$A$1+CHOOSE(WEEKDAY($A$1),4,3,2,1,7,6,5)</f>
        <v>42390</v>
      </c>
      <c r="F2" s="1">
        <f>$A$1+CHOOSE(WEEKDAY($A$1),5,4,3,2,1,7,6)</f>
        <v>42391</v>
      </c>
      <c r="G2" s="1">
        <f>$A$1+CHOOSE(WEEKDAY($A$1),6,5,4,3,2,1,7)</f>
        <v>42392</v>
      </c>
      <c r="H2" s="1">
        <f>$A$1+CHOOSE(WEEKDAY($A$1),7,6,5,4,3,2,1)</f>
        <v>42393</v>
      </c>
      <c r="J2" s="1">
        <f>$A$1+CHOOSE(WEEKDAY($A$1),-6,-7,-1,-2,-3,-4,-5)</f>
        <v>42387</v>
      </c>
      <c r="K2" s="1">
        <f>$A$1+CHOOSE(WEEKDAY($A$1),-5,-6,-7,-1,-2,-3,-4)</f>
        <v>42381</v>
      </c>
      <c r="L2" s="1">
        <f>$A$1+CHOOSE(WEEKDAY($A$1),-4,-5,-6,-7,-1,-2,-3)</f>
        <v>42382</v>
      </c>
      <c r="M2" s="1">
        <f>$A$1+CHOOSE(WEEKDAY($A$1),-3,-4,-5,-6,-7,-1,-2)</f>
        <v>42383</v>
      </c>
      <c r="N2" s="1">
        <f>$A$1+CHOOSE(WEEKDAY($A$1),-2,-3,-4,-5,-6,-7,-1)</f>
        <v>42384</v>
      </c>
      <c r="O2" s="1">
        <f>$A$1+CHOOSE(WEEKDAY($A$1),-1,-2,-3,-4,-5,-6,-7)</f>
        <v>42385</v>
      </c>
      <c r="P2" s="1">
        <f>$A$1+CHOOSE(WEEKDAY($A$1),-7,-1,-2,-3,-4,-5,-6)</f>
        <v>42386</v>
      </c>
    </row>
    <row r="3" spans="1:16" x14ac:dyDescent="0.25">
      <c r="B3" t="str">
        <f>TEXT(B2,"ddd")</f>
        <v>Mon</v>
      </c>
      <c r="C3" t="str">
        <f t="shared" ref="C3:H3" si="0">TEXT(C2,"ddd")</f>
        <v>Tue</v>
      </c>
      <c r="D3" t="str">
        <f t="shared" si="0"/>
        <v>Wed</v>
      </c>
      <c r="E3" t="str">
        <f t="shared" si="0"/>
        <v>Thu</v>
      </c>
      <c r="F3" t="str">
        <f t="shared" si="0"/>
        <v>Fri</v>
      </c>
      <c r="G3" t="str">
        <f t="shared" si="0"/>
        <v>Sat</v>
      </c>
      <c r="H3" t="str">
        <f t="shared" si="0"/>
        <v>Sun</v>
      </c>
      <c r="J3" t="str">
        <f>TEXT(J2,"ddd")</f>
        <v>Mon</v>
      </c>
      <c r="K3" t="str">
        <f>TEXT(K2,"ddd")</f>
        <v>Tue</v>
      </c>
      <c r="L3" t="str">
        <f>TEXT(L2,"ddd")</f>
        <v>Wed</v>
      </c>
      <c r="M3" t="str">
        <f>TEXT(M2,"ddd")</f>
        <v>Thu</v>
      </c>
      <c r="N3" t="str">
        <f>TEXT(N2,"ddd")</f>
        <v>Fri</v>
      </c>
      <c r="O3" t="str">
        <f>TEXT(O2,"ddd")</f>
        <v>Sat</v>
      </c>
      <c r="P3" t="str">
        <f>TEXT(P2,"ddd")</f>
        <v>Sun</v>
      </c>
    </row>
    <row r="9" spans="1:16" x14ac:dyDescent="0.25"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J9" s="3" t="s">
        <v>7</v>
      </c>
      <c r="K9" s="3" t="s">
        <v>8</v>
      </c>
      <c r="L9" s="3" t="s">
        <v>9</v>
      </c>
      <c r="M9" s="3" t="s">
        <v>10</v>
      </c>
      <c r="N9" s="3" t="s">
        <v>11</v>
      </c>
      <c r="O9" s="3" t="s">
        <v>12</v>
      </c>
      <c r="P9" s="3" t="s">
        <v>13</v>
      </c>
    </row>
    <row r="10" spans="1:16" x14ac:dyDescent="0.25">
      <c r="B10" s="1">
        <f>$A$1+CHOOSE(WEEKDAY($A$1),1,0,6,5,4,3,2)</f>
        <v>42394</v>
      </c>
      <c r="C10" s="1">
        <f>$A$1+CHOOSE(WEEKDAY($A$1),2,1,0,6,5,4,3)</f>
        <v>42388</v>
      </c>
      <c r="D10" s="1">
        <f>$A$1+CHOOSE(WEEKDAY($A$1),3,2,1,0,6,5,4)</f>
        <v>42389</v>
      </c>
      <c r="E10" s="1">
        <f>$A$1+CHOOSE(WEEKDAY($A$1),4,3,2,1,0,6,5)</f>
        <v>42390</v>
      </c>
      <c r="F10" s="1">
        <f>$A$1+CHOOSE(WEEKDAY($A$1),5,4,3,2,1,0,6)</f>
        <v>42391</v>
      </c>
      <c r="G10" s="1">
        <f>$A$1+CHOOSE(WEEKDAY($A$1),6,5,4,3,2,1,0)</f>
        <v>42392</v>
      </c>
      <c r="H10" s="1">
        <f>$A$1+CHOOSE(WEEKDAY($A$1),0,6,5,4,3,2,1)</f>
        <v>42393</v>
      </c>
      <c r="J10" s="1">
        <f>$A$1+CHOOSE(WEEKDAY($A$1),-6,0,-1,-2,-3,-4,-5)</f>
        <v>42387</v>
      </c>
      <c r="K10" s="1">
        <f>$A$1+CHOOSE(WEEKDAY($A$1),-5,-6,0,-1,-2,-3,-4)</f>
        <v>42388</v>
      </c>
      <c r="L10" s="1">
        <f>$A$1+CHOOSE(WEEKDAY($A$1),-4,-5,-6,0,-1,-2,-3)</f>
        <v>42382</v>
      </c>
      <c r="M10" s="1">
        <f>$A$1+CHOOSE(WEEKDAY($A$1),-3,-4,-5,-6,0,-1,-2)</f>
        <v>42383</v>
      </c>
      <c r="N10" s="1">
        <f>$A$1+CHOOSE(WEEKDAY($A$1),-2,-3,-4,-5,-6,0,-1)</f>
        <v>42384</v>
      </c>
      <c r="O10" s="1">
        <f>$A$1+CHOOSE(WEEKDAY($A$1),-1,-2,-3,-4,-5,-6,0)</f>
        <v>42385</v>
      </c>
      <c r="P10" s="1">
        <f>$A$1+CHOOSE(WEEKDAY($A$1),0,-1,-2,-3,-4,-5,-6)</f>
        <v>42386</v>
      </c>
    </row>
    <row r="11" spans="1:16" x14ac:dyDescent="0.25">
      <c r="B11" t="str">
        <f>TEXT(B10,"ddd")</f>
        <v>Mon</v>
      </c>
      <c r="C11" t="str">
        <f t="shared" ref="C11:H11" si="1">TEXT(C10,"ddd")</f>
        <v>Tue</v>
      </c>
      <c r="D11" t="str">
        <f t="shared" si="1"/>
        <v>Wed</v>
      </c>
      <c r="E11" t="str">
        <f t="shared" si="1"/>
        <v>Thu</v>
      </c>
      <c r="F11" t="str">
        <f t="shared" si="1"/>
        <v>Fri</v>
      </c>
      <c r="G11" t="str">
        <f t="shared" si="1"/>
        <v>Sat</v>
      </c>
      <c r="H11" t="str">
        <f t="shared" si="1"/>
        <v>Sun</v>
      </c>
      <c r="J11" t="str">
        <f>TEXT(J10,"ddd")</f>
        <v>Mon</v>
      </c>
      <c r="K11" t="str">
        <f>TEXT(K10,"ddd")</f>
        <v>Tue</v>
      </c>
      <c r="L11" t="str">
        <f>TEXT(L10,"ddd")</f>
        <v>Wed</v>
      </c>
      <c r="M11" t="str">
        <f>TEXT(M10,"ddd")</f>
        <v>Thu</v>
      </c>
      <c r="N11" t="str">
        <f>TEXT(N10,"ddd")</f>
        <v>Fri</v>
      </c>
      <c r="O11" t="str">
        <f>TEXT(O10,"ddd")</f>
        <v>Sat</v>
      </c>
      <c r="P11" t="str">
        <f>TEXT(P10,"ddd")</f>
        <v>Sun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CEILING</vt:lpstr>
      <vt:lpstr>WEEKDAY</vt:lpstr>
      <vt:lpstr>CHOOSE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2016-01-18T17:04:07Z</dcterms:created>
  <dcterms:modified xsi:type="dcterms:W3CDTF">2016-01-18T18:08:32Z</dcterms:modified>
</cp:coreProperties>
</file>